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N:\!!治山担当\07  現場関係\R7（補正）\工事\Ｒ７馬林　緊急予防（補正）　美馬市段名　渓間工事\PPI\"/>
    </mc:Choice>
  </mc:AlternateContent>
  <xr:revisionPtr revIDLastSave="0" documentId="8_{CBD07962-53F8-4C8A-B19B-F4E16B131213}" xr6:coauthVersionLast="47" xr6:coauthVersionMax="47" xr10:uidLastSave="{00000000-0000-0000-0000-000000000000}"/>
  <bookViews>
    <workbookView xWindow="-289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工事費内訳書!$A$1:$G$144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工事費内訳書!$G$144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工事費内訳書!$I$144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1" i="59" l="1"/>
  <c r="G140" i="59"/>
  <c r="G139" i="59"/>
  <c r="G138" i="59" s="1"/>
  <c r="G135" i="59"/>
  <c r="G132" i="59"/>
  <c r="G131" i="59"/>
  <c r="G130" i="59" s="1"/>
  <c r="G129" i="59" s="1"/>
  <c r="G127" i="59" s="1"/>
  <c r="G126" i="59" s="1"/>
  <c r="G121" i="59"/>
  <c r="G120" i="59"/>
  <c r="G115" i="59"/>
  <c r="G114" i="59"/>
  <c r="G109" i="59"/>
  <c r="G107" i="59"/>
  <c r="G106" i="59"/>
  <c r="G100" i="59"/>
  <c r="G99" i="59" s="1"/>
  <c r="G91" i="59"/>
  <c r="G78" i="59"/>
  <c r="G65" i="59"/>
  <c r="G64" i="59" s="1"/>
  <c r="G54" i="59"/>
  <c r="G38" i="59"/>
  <c r="G37" i="59" s="1"/>
  <c r="G31" i="59"/>
  <c r="G15" i="59"/>
  <c r="G14" i="59" s="1"/>
  <c r="G13" i="59" l="1"/>
  <c r="G12" i="59" s="1"/>
  <c r="G11" i="59" s="1"/>
  <c r="G10" i="59" s="1"/>
  <c r="G143" i="59" s="1"/>
  <c r="G144" i="59" s="1"/>
</calcChain>
</file>

<file path=xl/sharedStrings.xml><?xml version="1.0" encoding="utf-8"?>
<sst xmlns="http://schemas.openxmlformats.org/spreadsheetml/2006/main" count="283" uniqueCount="131">
  <si>
    <t>住　　　　所</t>
  </si>
  <si>
    <t>商号又は名称</t>
  </si>
  <si>
    <t>代 表 者 名</t>
  </si>
  <si>
    <t>工事費内訳書</t>
  </si>
  <si>
    <t>工 事 名</t>
  </si>
  <si>
    <t>Ｒ７馬林　緊急予防（補正）　美馬市段名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</si>
  <si>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</si>
  <si>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</si>
  <si>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</si>
  <si>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</si>
  <si>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</si>
  <si>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</si>
  <si>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</si>
  <si>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</si>
  <si>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</si>
  <si>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</si>
  <si>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谷止工
_x000D_</t>
  </si>
  <si>
    <t>m3</t>
  </si>
  <si>
    <t>生コンクリート　小型車割増
_x000D_４ｔ車</t>
  </si>
  <si>
    <t>㎡</t>
  </si>
  <si>
    <t>角材式残存型枠工
_x000D_</t>
  </si>
  <si>
    <t>円形型枠（紙製）
_x000D_内径300mm 厚5.3mm 長4000mm</t>
  </si>
  <si>
    <t>本</t>
  </si>
  <si>
    <t>水平打継目鉄筋
_x000D_鉄筋φ22mm</t>
  </si>
  <si>
    <t>ネームプレート（ｱﾙﾐﾆｳﾑ軽合金鋳造製）
_x000D_A型(横40cm×縦30cm×1cm)　堤名板用</t>
  </si>
  <si>
    <t>枚</t>
  </si>
  <si>
    <t>足場工（ｷｬｯﾄｳｫｰｸ）
_x000D_</t>
  </si>
  <si>
    <t>ｍ</t>
  </si>
  <si>
    <t>植生マット
_x000D_</t>
  </si>
  <si>
    <t>昇降ステップ
_x000D_</t>
  </si>
  <si>
    <t>個</t>
  </si>
  <si>
    <t>土工
_x000D_</t>
  </si>
  <si>
    <t>岩盤掘削面整形・岩盤清掃
_x000D_岩盤清掃</t>
  </si>
  <si>
    <t>流路工
_x000D_</t>
  </si>
  <si>
    <t>再生クラシャーラン
_x000D_RC-30</t>
  </si>
  <si>
    <t>砕石　小型車割増
_x000D_４ｔ車</t>
  </si>
  <si>
    <t>掛㎡</t>
  </si>
  <si>
    <t>硬質ポリ塩化ビニル管
_x000D_薄肉管VU　径65　 長4.0m</t>
  </si>
  <si>
    <t>水抜きフィルター材
_x000D_65F</t>
  </si>
  <si>
    <t>硬質ポリ塩化ビニル管
_x000D_一般管VP　径150　長4.0m</t>
  </si>
  <si>
    <t>附帯工
_x000D_</t>
  </si>
  <si>
    <t>呑口工
_x000D_</t>
  </si>
  <si>
    <t>横断工
_x000D_</t>
  </si>
  <si>
    <t>鋼製グレーチング
_x000D_Ｔ-１４　995×800×105</t>
  </si>
  <si>
    <t>組</t>
  </si>
  <si>
    <t>既設構造物取り壊し工
_x000D_</t>
  </si>
  <si>
    <t>建設廃材
_x000D_コンクリート塊（無筋）</t>
  </si>
  <si>
    <t>ton</t>
  </si>
  <si>
    <t>建設廃材
_x000D_アスファルト塊</t>
  </si>
  <si>
    <t>建設廃材
_x000D_鉄くず</t>
  </si>
  <si>
    <t>仮設工
_x000D_</t>
  </si>
  <si>
    <t>土のう締切工
_x000D_現地採取</t>
  </si>
  <si>
    <t>暗渠排水管
_x000D_φ75mm</t>
  </si>
  <si>
    <t>日</t>
  </si>
  <si>
    <t>水替工(小口径)(ポンプの据付・撤去)
_x000D_ポンプ口径50mm</t>
  </si>
  <si>
    <t>箇所</t>
  </si>
  <si>
    <t>残土処理費
_x000D_</t>
  </si>
  <si>
    <t>残土処理
_x000D_</t>
  </si>
  <si>
    <t>残土処理費用
_x000D_残土処分費</t>
  </si>
  <si>
    <t>残土仮置き
_x000D_</t>
  </si>
  <si>
    <t>市道補修
_x000D_</t>
  </si>
  <si>
    <t>支障木処理費
_x000D_</t>
  </si>
  <si>
    <t>支障木処理
_x000D_</t>
  </si>
  <si>
    <t>雑木　伐採費
_x000D_胸高直径　20cm</t>
  </si>
  <si>
    <t>雑木　伐採費
_x000D_胸高直径　50cm</t>
  </si>
  <si>
    <t>根株処分費
_x000D_根株</t>
  </si>
  <si>
    <t>間接工事費
_x000D_</t>
  </si>
  <si>
    <t>共通仮設費
_x000D_</t>
  </si>
  <si>
    <t>共通仮設費（率計上）
_x000D_</t>
  </si>
  <si>
    <t>安全費
_x000D_</t>
  </si>
  <si>
    <t>雨量計設置
_x000D_</t>
  </si>
  <si>
    <t>基</t>
  </si>
  <si>
    <t>雨量計観測
_x000D_</t>
  </si>
  <si>
    <t>現場管理費
_x000D_</t>
  </si>
  <si>
    <t>現場管理費（率計上）
_x000D_</t>
  </si>
  <si>
    <t>一般管理費等
_x000D_</t>
  </si>
  <si>
    <t>一括計上価格
_x000D_</t>
  </si>
  <si>
    <t>土壌分析試験
_x000D_</t>
  </si>
  <si>
    <t>土壌分析試験費
_x000D_条例第58条,規則第35条(諸経費含,29項目,銅含む)</t>
  </si>
  <si>
    <t>工事価格
_x000D_</t>
  </si>
  <si>
    <t>入札書記載金額(税抜き)</t>
  </si>
  <si>
    <t>－</t>
  </si>
  <si>
    <t xml:space="preserve">コンクリート工（本堤）
BB18-8-40 W/C≦60% </t>
    <phoneticPr fontId="7"/>
  </si>
  <si>
    <t xml:space="preserve">コンクリート工（間詰）
BB18-8-40 W/C≦60% </t>
    <phoneticPr fontId="7"/>
  </si>
  <si>
    <t xml:space="preserve">型枠工
一般型枠
</t>
    <rPh sb="4" eb="8">
      <t>イッパンカタワク</t>
    </rPh>
    <phoneticPr fontId="7"/>
  </si>
  <si>
    <t>型枠工（間詰）
一般型枠</t>
    <phoneticPr fontId="7"/>
  </si>
  <si>
    <t>裏石積工(t=15cm)
割栗石7-15cm</t>
    <phoneticPr fontId="7"/>
  </si>
  <si>
    <t>法面工（ﾓﾙﾀﾙ･ｺﾝｸﾘｰﾄ吹付工）
ﾓﾙﾀﾙ吹付工,厚10㎝</t>
    <phoneticPr fontId="7"/>
  </si>
  <si>
    <t>岩石掘削(機械)
軟岩(Ⅰ)B</t>
    <phoneticPr fontId="7"/>
  </si>
  <si>
    <t xml:space="preserve">機械掘削
礫質土
</t>
    <rPh sb="5" eb="8">
      <t>レキシツド</t>
    </rPh>
    <phoneticPr fontId="7"/>
  </si>
  <si>
    <t xml:space="preserve">機械掘削（ルーズ）
礫質土
</t>
    <rPh sb="10" eb="13">
      <t>レキシツド</t>
    </rPh>
    <phoneticPr fontId="7"/>
  </si>
  <si>
    <t>土砂掘削面整形
礫質土</t>
    <phoneticPr fontId="7"/>
  </si>
  <si>
    <t xml:space="preserve">コンクリート工（流路）
BB18-8-40 W/C≦60% 
</t>
    <phoneticPr fontId="7"/>
  </si>
  <si>
    <t>生コンクリート　小型車割増
４ｔ車</t>
    <phoneticPr fontId="7"/>
  </si>
  <si>
    <t>型枠工
一般型枠</t>
    <rPh sb="2" eb="3">
      <t>コウ</t>
    </rPh>
    <phoneticPr fontId="7"/>
  </si>
  <si>
    <t xml:space="preserve">基面整正
</t>
    <phoneticPr fontId="7"/>
  </si>
  <si>
    <t xml:space="preserve">敷栗石
t=7-15cm
</t>
    <phoneticPr fontId="7"/>
  </si>
  <si>
    <t>ダンプトラック運搬
L=16.3km</t>
    <phoneticPr fontId="7"/>
  </si>
  <si>
    <t>足場工
単管傾斜</t>
    <phoneticPr fontId="7"/>
  </si>
  <si>
    <t>機械掘削（ルーズ）
礫質土</t>
    <rPh sb="0" eb="4">
      <t>キカイクッサク</t>
    </rPh>
    <rPh sb="10" eb="13">
      <t>レキシツド</t>
    </rPh>
    <phoneticPr fontId="7"/>
  </si>
  <si>
    <t>目地板
瀝青繊維質目地板 t=10mm</t>
    <phoneticPr fontId="7"/>
  </si>
  <si>
    <t xml:space="preserve">垂直壁
</t>
    <phoneticPr fontId="7"/>
  </si>
  <si>
    <t xml:space="preserve">コンクリート工（垂直壁）
BB18-8-40 W/C≦60% </t>
    <phoneticPr fontId="7"/>
  </si>
  <si>
    <t xml:space="preserve">コンクリート工（埋め戻し）
BB18-8-40 W/C≦60% </t>
    <phoneticPr fontId="7"/>
  </si>
  <si>
    <t>土砂掘削面整形
礫質土</t>
    <phoneticPr fontId="7"/>
  </si>
  <si>
    <t xml:space="preserve">コンクリート工（呑口）
無筋構造物
BB18-8-40 W/C≦60% </t>
    <rPh sb="12" eb="17">
      <t>ムキンコウゾウブツ</t>
    </rPh>
    <phoneticPr fontId="7"/>
  </si>
  <si>
    <t xml:space="preserve">コンクリート工（呑口）
小型構造物
BB18-8-40 W/C≦60% </t>
    <phoneticPr fontId="7"/>
  </si>
  <si>
    <t>型枠工
一般型枠,小型構造物</t>
    <rPh sb="2" eb="3">
      <t>コウ</t>
    </rPh>
    <phoneticPr fontId="7"/>
  </si>
  <si>
    <t>型枠工
一般型枠,無筋構造物</t>
    <rPh sb="2" eb="3">
      <t>コウ</t>
    </rPh>
    <phoneticPr fontId="7"/>
  </si>
  <si>
    <t>機械掘削
礫質土</t>
    <rPh sb="0" eb="4">
      <t>キカイクッサク</t>
    </rPh>
    <rPh sb="6" eb="9">
      <t>レキシツド</t>
    </rPh>
    <phoneticPr fontId="7"/>
  </si>
  <si>
    <t xml:space="preserve">基面整正 
</t>
    <phoneticPr fontId="7"/>
  </si>
  <si>
    <t xml:space="preserve">コンクリート（受け台）
BB18-8-40 W/C≦60% </t>
    <rPh sb="7" eb="8">
      <t>ウ</t>
    </rPh>
    <rPh sb="9" eb="10">
      <t>ダイ</t>
    </rPh>
    <phoneticPr fontId="7"/>
  </si>
  <si>
    <t xml:space="preserve">コンクリート（袖部）
BB18-8-40 W/C≦60% 
</t>
    <rPh sb="7" eb="8">
      <t>ソデ</t>
    </rPh>
    <rPh sb="8" eb="9">
      <t>ブ</t>
    </rPh>
    <phoneticPr fontId="7"/>
  </si>
  <si>
    <t xml:space="preserve">コンクリート路面工(溶接金網敷設)
</t>
    <phoneticPr fontId="7"/>
  </si>
  <si>
    <t>型枠
一般型枠</t>
    <phoneticPr fontId="7"/>
  </si>
  <si>
    <t>機械掘削
礫質土</t>
    <rPh sb="0" eb="4">
      <t>キカイクッサク</t>
    </rPh>
    <rPh sb="5" eb="8">
      <t>レキシツド</t>
    </rPh>
    <phoneticPr fontId="7"/>
  </si>
  <si>
    <t xml:space="preserve">基面整正
</t>
    <phoneticPr fontId="7"/>
  </si>
  <si>
    <t>構造物取壊し
　無筋コンクリート</t>
    <phoneticPr fontId="7"/>
  </si>
  <si>
    <t xml:space="preserve">舗装版切断
</t>
    <phoneticPr fontId="7"/>
  </si>
  <si>
    <t xml:space="preserve">舗装版破砕
</t>
    <phoneticPr fontId="7"/>
  </si>
  <si>
    <t>ダンプトラック運搬
L=5.5km
コンクリート・アスファルト塊</t>
    <rPh sb="31" eb="32">
      <t>カタマリ</t>
    </rPh>
    <phoneticPr fontId="7"/>
  </si>
  <si>
    <t>水替工(小口径)(ポンプ運転)
作業時排水</t>
    <phoneticPr fontId="7"/>
  </si>
  <si>
    <t>法面工（ﾓﾙﾀﾙ･ｺﾝｸﾘｰﾄ吹付工）
ﾓﾙﾀﾙ吹付工,厚5㎝</t>
    <phoneticPr fontId="7"/>
  </si>
  <si>
    <t>ダンプトラック運搬（現場～仮置き）
L=0.4km</t>
    <phoneticPr fontId="7"/>
  </si>
  <si>
    <t>ダンプトラック運搬（仮置き～現場）
L=0.4km</t>
    <phoneticPr fontId="7"/>
  </si>
  <si>
    <t xml:space="preserve">ダンプトラック運搬（仮置き～処分場）
L=1.2km
</t>
    <phoneticPr fontId="7"/>
  </si>
  <si>
    <t xml:space="preserve">表層工
</t>
    <rPh sb="2" eb="3">
      <t>コウ</t>
    </rPh>
    <phoneticPr fontId="7"/>
  </si>
  <si>
    <t>上層路盤工</t>
    <rPh sb="4" eb="5">
      <t>コウ</t>
    </rPh>
    <phoneticPr fontId="7"/>
  </si>
  <si>
    <t xml:space="preserve">不陸整正
</t>
    <phoneticPr fontId="7"/>
  </si>
  <si>
    <t xml:space="preserve">舗装版切断
</t>
    <phoneticPr fontId="7"/>
  </si>
  <si>
    <t xml:space="preserve">ダンプトラック運搬（根株）
L=5.5km
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</si>
</sst>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46"/>
  <sheetViews>
    <sheetView showGridLines="0" tabSelected="1" topLeftCell="A62" zoomScaleNormal="100" zoomScaleSheetLayoutView="100" workbookViewId="0">
      <selection activeCell="D142" sqref="D142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+G11+G126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+G14+G37+G64+G99+G106+G114+G120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16</v>
      </c>
      <c r="D14" s="33"/>
      <c r="E14" s="9" t="s">
        <v>13</v>
      </c>
      <c r="F14" s="10">
        <v>1</v>
      </c>
      <c r="G14" s="11">
        <f>+G15+G31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+G16+G17+G18+G19+G20+G21+G22+G23+G24+G25+G26+G27+G28+G29+G30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82</v>
      </c>
      <c r="E16" s="9" t="s">
        <v>17</v>
      </c>
      <c r="F16" s="10">
        <v>75.7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18</v>
      </c>
      <c r="E17" s="9" t="s">
        <v>17</v>
      </c>
      <c r="F17" s="10">
        <v>75.7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83</v>
      </c>
      <c r="E18" s="9" t="s">
        <v>17</v>
      </c>
      <c r="F18" s="10">
        <v>9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18</v>
      </c>
      <c r="E19" s="9" t="s">
        <v>17</v>
      </c>
      <c r="F19" s="10">
        <v>9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84</v>
      </c>
      <c r="E20" s="9" t="s">
        <v>19</v>
      </c>
      <c r="F20" s="10">
        <v>59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20</v>
      </c>
      <c r="E21" s="9" t="s">
        <v>19</v>
      </c>
      <c r="F21" s="10">
        <v>31.2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21</v>
      </c>
      <c r="E22" s="9" t="s">
        <v>22</v>
      </c>
      <c r="F22" s="10">
        <v>1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23</v>
      </c>
      <c r="E23" s="9" t="s">
        <v>22</v>
      </c>
      <c r="F23" s="10">
        <v>51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85</v>
      </c>
      <c r="E24" s="9" t="s">
        <v>19</v>
      </c>
      <c r="F24" s="10">
        <v>31.2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86</v>
      </c>
      <c r="E25" s="9" t="s">
        <v>19</v>
      </c>
      <c r="F25" s="10">
        <v>31.2</v>
      </c>
      <c r="G25" s="17"/>
      <c r="H25" s="12"/>
      <c r="I25" s="13">
        <v>16</v>
      </c>
      <c r="J25" s="13">
        <v>4</v>
      </c>
    </row>
    <row r="26" spans="1:10" ht="64.5" customHeight="1" x14ac:dyDescent="0.15">
      <c r="A26" s="14"/>
      <c r="B26" s="15"/>
      <c r="C26" s="15"/>
      <c r="D26" s="16" t="s">
        <v>24</v>
      </c>
      <c r="E26" s="9" t="s">
        <v>25</v>
      </c>
      <c r="F26" s="10">
        <v>1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26</v>
      </c>
      <c r="E27" s="9" t="s">
        <v>27</v>
      </c>
      <c r="F27" s="10">
        <v>23.9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28</v>
      </c>
      <c r="E28" s="9" t="s">
        <v>19</v>
      </c>
      <c r="F28" s="10">
        <v>200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87</v>
      </c>
      <c r="E29" s="9" t="s">
        <v>19</v>
      </c>
      <c r="F29" s="10">
        <v>37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29</v>
      </c>
      <c r="E30" s="9" t="s">
        <v>30</v>
      </c>
      <c r="F30" s="10">
        <v>18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31</v>
      </c>
      <c r="E31" s="9" t="s">
        <v>13</v>
      </c>
      <c r="F31" s="10">
        <v>1</v>
      </c>
      <c r="G31" s="11">
        <f>+G32+G33+G34+G35+G36</f>
        <v>0</v>
      </c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89</v>
      </c>
      <c r="E32" s="9" t="s">
        <v>17</v>
      </c>
      <c r="F32" s="10">
        <v>82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88</v>
      </c>
      <c r="E33" s="9" t="s">
        <v>17</v>
      </c>
      <c r="F33" s="10">
        <v>84.3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90</v>
      </c>
      <c r="E34" s="9" t="s">
        <v>17</v>
      </c>
      <c r="F34" s="10">
        <v>42.1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91</v>
      </c>
      <c r="E35" s="9" t="s">
        <v>19</v>
      </c>
      <c r="F35" s="10">
        <v>5.3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32</v>
      </c>
      <c r="E36" s="9" t="s">
        <v>19</v>
      </c>
      <c r="F36" s="10">
        <v>30.1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32" t="s">
        <v>33</v>
      </c>
      <c r="D37" s="33"/>
      <c r="E37" s="9" t="s">
        <v>13</v>
      </c>
      <c r="F37" s="10">
        <v>1</v>
      </c>
      <c r="G37" s="11">
        <f>+G38+G54</f>
        <v>0</v>
      </c>
      <c r="H37" s="12"/>
      <c r="I37" s="13">
        <v>28</v>
      </c>
      <c r="J37" s="13">
        <v>3</v>
      </c>
    </row>
    <row r="38" spans="1:10" ht="42" customHeight="1" x14ac:dyDescent="0.15">
      <c r="A38" s="14"/>
      <c r="B38" s="15"/>
      <c r="C38" s="15"/>
      <c r="D38" s="16" t="s">
        <v>33</v>
      </c>
      <c r="E38" s="9" t="s">
        <v>13</v>
      </c>
      <c r="F38" s="10">
        <v>1</v>
      </c>
      <c r="G38" s="11">
        <f>+G39+G40+G41+G42+G43+G44+G45+G46+G47+G48+G49+G50+G51+G52+G53</f>
        <v>0</v>
      </c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92</v>
      </c>
      <c r="E39" s="9" t="s">
        <v>17</v>
      </c>
      <c r="F39" s="10">
        <v>21.8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93</v>
      </c>
      <c r="E40" s="9" t="s">
        <v>17</v>
      </c>
      <c r="F40" s="10">
        <v>21.8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94</v>
      </c>
      <c r="E41" s="9" t="s">
        <v>19</v>
      </c>
      <c r="F41" s="10">
        <v>56.6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96</v>
      </c>
      <c r="E42" s="9" t="s">
        <v>17</v>
      </c>
      <c r="F42" s="10">
        <v>7.4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95</v>
      </c>
      <c r="E43" s="9" t="s">
        <v>19</v>
      </c>
      <c r="F43" s="10">
        <v>24.5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34</v>
      </c>
      <c r="E44" s="9" t="s">
        <v>17</v>
      </c>
      <c r="F44" s="10">
        <v>1.5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35</v>
      </c>
      <c r="E45" s="9" t="s">
        <v>17</v>
      </c>
      <c r="F45" s="10">
        <v>1.5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97</v>
      </c>
      <c r="E46" s="9" t="s">
        <v>17</v>
      </c>
      <c r="F46" s="10">
        <v>1.5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98</v>
      </c>
      <c r="E47" s="9" t="s">
        <v>36</v>
      </c>
      <c r="F47" s="10">
        <v>28.8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37</v>
      </c>
      <c r="E48" s="9" t="s">
        <v>22</v>
      </c>
      <c r="F48" s="10">
        <v>2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89</v>
      </c>
      <c r="E49" s="9" t="s">
        <v>17</v>
      </c>
      <c r="F49" s="10">
        <v>35.1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99</v>
      </c>
      <c r="E50" s="9" t="s">
        <v>17</v>
      </c>
      <c r="F50" s="10">
        <v>7.5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88</v>
      </c>
      <c r="E51" s="9" t="s">
        <v>17</v>
      </c>
      <c r="F51" s="10">
        <v>4.3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100</v>
      </c>
      <c r="E52" s="9" t="s">
        <v>19</v>
      </c>
      <c r="F52" s="10">
        <v>13.5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38</v>
      </c>
      <c r="E53" s="9" t="s">
        <v>30</v>
      </c>
      <c r="F53" s="10">
        <v>12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101</v>
      </c>
      <c r="E54" s="9" t="s">
        <v>13</v>
      </c>
      <c r="F54" s="10">
        <v>1</v>
      </c>
      <c r="G54" s="11">
        <f>+G55+G56+G57+G58+G59+G60+G61+G62+G63</f>
        <v>0</v>
      </c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102</v>
      </c>
      <c r="E55" s="9" t="s">
        <v>17</v>
      </c>
      <c r="F55" s="10">
        <v>10.6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93</v>
      </c>
      <c r="E56" s="9" t="s">
        <v>17</v>
      </c>
      <c r="F56" s="10">
        <v>10.6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16" t="s">
        <v>103</v>
      </c>
      <c r="E57" s="9" t="s">
        <v>17</v>
      </c>
      <c r="F57" s="10">
        <v>4</v>
      </c>
      <c r="G57" s="17"/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93</v>
      </c>
      <c r="E58" s="9" t="s">
        <v>17</v>
      </c>
      <c r="F58" s="10">
        <v>4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94</v>
      </c>
      <c r="E59" s="9" t="s">
        <v>19</v>
      </c>
      <c r="F59" s="10">
        <v>27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98</v>
      </c>
      <c r="E60" s="9" t="s">
        <v>36</v>
      </c>
      <c r="F60" s="10">
        <v>13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39</v>
      </c>
      <c r="E61" s="9" t="s">
        <v>22</v>
      </c>
      <c r="F61" s="10">
        <v>1</v>
      </c>
      <c r="G61" s="17"/>
      <c r="H61" s="12"/>
      <c r="I61" s="13">
        <v>52</v>
      </c>
      <c r="J61" s="13">
        <v>4</v>
      </c>
    </row>
    <row r="62" spans="1:10" ht="42" customHeight="1" x14ac:dyDescent="0.15">
      <c r="A62" s="14"/>
      <c r="B62" s="15"/>
      <c r="C62" s="15"/>
      <c r="D62" s="16" t="s">
        <v>104</v>
      </c>
      <c r="E62" s="9" t="s">
        <v>19</v>
      </c>
      <c r="F62" s="10">
        <v>5.5</v>
      </c>
      <c r="G62" s="17"/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16" t="s">
        <v>89</v>
      </c>
      <c r="E63" s="9" t="s">
        <v>17</v>
      </c>
      <c r="F63" s="10">
        <v>41.8</v>
      </c>
      <c r="G63" s="17"/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32" t="s">
        <v>40</v>
      </c>
      <c r="D64" s="33"/>
      <c r="E64" s="9" t="s">
        <v>13</v>
      </c>
      <c r="F64" s="10">
        <v>1</v>
      </c>
      <c r="G64" s="11">
        <f>+G65+G78+G91</f>
        <v>0</v>
      </c>
      <c r="H64" s="12"/>
      <c r="I64" s="13">
        <v>55</v>
      </c>
      <c r="J64" s="13">
        <v>3</v>
      </c>
    </row>
    <row r="65" spans="1:10" ht="42" customHeight="1" x14ac:dyDescent="0.15">
      <c r="A65" s="14"/>
      <c r="B65" s="15"/>
      <c r="C65" s="15"/>
      <c r="D65" s="16" t="s">
        <v>41</v>
      </c>
      <c r="E65" s="9" t="s">
        <v>13</v>
      </c>
      <c r="F65" s="10">
        <v>1</v>
      </c>
      <c r="G65" s="11">
        <f>+G66+G67+G68+G69+G70+G71+G72+G73+G74+G75+G76+G77</f>
        <v>0</v>
      </c>
      <c r="H65" s="12"/>
      <c r="I65" s="13">
        <v>56</v>
      </c>
      <c r="J65" s="13">
        <v>4</v>
      </c>
    </row>
    <row r="66" spans="1:10" ht="42" customHeight="1" x14ac:dyDescent="0.15">
      <c r="A66" s="14"/>
      <c r="B66" s="15"/>
      <c r="C66" s="15"/>
      <c r="D66" s="16" t="s">
        <v>105</v>
      </c>
      <c r="E66" s="9" t="s">
        <v>17</v>
      </c>
      <c r="F66" s="10">
        <v>2.9</v>
      </c>
      <c r="G66" s="17"/>
      <c r="H66" s="12"/>
      <c r="I66" s="13">
        <v>57</v>
      </c>
      <c r="J66" s="13">
        <v>4</v>
      </c>
    </row>
    <row r="67" spans="1:10" ht="42" customHeight="1" x14ac:dyDescent="0.15">
      <c r="A67" s="14"/>
      <c r="B67" s="15"/>
      <c r="C67" s="15"/>
      <c r="D67" s="16" t="s">
        <v>106</v>
      </c>
      <c r="E67" s="9" t="s">
        <v>17</v>
      </c>
      <c r="F67" s="10">
        <v>2.5</v>
      </c>
      <c r="G67" s="17"/>
      <c r="H67" s="12"/>
      <c r="I67" s="13">
        <v>58</v>
      </c>
      <c r="J67" s="13">
        <v>4</v>
      </c>
    </row>
    <row r="68" spans="1:10" ht="42" customHeight="1" x14ac:dyDescent="0.15">
      <c r="A68" s="14"/>
      <c r="B68" s="15"/>
      <c r="C68" s="15"/>
      <c r="D68" s="16" t="s">
        <v>18</v>
      </c>
      <c r="E68" s="9" t="s">
        <v>17</v>
      </c>
      <c r="F68" s="10">
        <v>5.4</v>
      </c>
      <c r="G68" s="17"/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107</v>
      </c>
      <c r="E69" s="9" t="s">
        <v>19</v>
      </c>
      <c r="F69" s="10">
        <v>6.2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14"/>
      <c r="B70" s="15"/>
      <c r="C70" s="15"/>
      <c r="D70" s="16" t="s">
        <v>108</v>
      </c>
      <c r="E70" s="9" t="s">
        <v>19</v>
      </c>
      <c r="F70" s="10">
        <v>10.6</v>
      </c>
      <c r="G70" s="17"/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96</v>
      </c>
      <c r="E71" s="9" t="s">
        <v>17</v>
      </c>
      <c r="F71" s="10">
        <v>1.6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34</v>
      </c>
      <c r="E72" s="9" t="s">
        <v>17</v>
      </c>
      <c r="F72" s="10">
        <v>0.3</v>
      </c>
      <c r="G72" s="17"/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16" t="s">
        <v>97</v>
      </c>
      <c r="E73" s="9" t="s">
        <v>17</v>
      </c>
      <c r="F73" s="10">
        <v>0.3</v>
      </c>
      <c r="G73" s="17"/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35</v>
      </c>
      <c r="E74" s="9" t="s">
        <v>17</v>
      </c>
      <c r="F74" s="10">
        <v>0.3</v>
      </c>
      <c r="G74" s="17"/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16" t="s">
        <v>86</v>
      </c>
      <c r="E75" s="9" t="s">
        <v>19</v>
      </c>
      <c r="F75" s="10">
        <v>6.2</v>
      </c>
      <c r="G75" s="17"/>
      <c r="H75" s="12"/>
      <c r="I75" s="13">
        <v>66</v>
      </c>
      <c r="J75" s="13">
        <v>4</v>
      </c>
    </row>
    <row r="76" spans="1:10" ht="42" customHeight="1" x14ac:dyDescent="0.15">
      <c r="A76" s="14"/>
      <c r="B76" s="15"/>
      <c r="C76" s="15"/>
      <c r="D76" s="16" t="s">
        <v>109</v>
      </c>
      <c r="E76" s="9" t="s">
        <v>17</v>
      </c>
      <c r="F76" s="10">
        <v>14.4</v>
      </c>
      <c r="G76" s="17"/>
      <c r="H76" s="12"/>
      <c r="I76" s="13">
        <v>67</v>
      </c>
      <c r="J76" s="13">
        <v>4</v>
      </c>
    </row>
    <row r="77" spans="1:10" ht="42" customHeight="1" x14ac:dyDescent="0.15">
      <c r="A77" s="14"/>
      <c r="B77" s="15"/>
      <c r="C77" s="15"/>
      <c r="D77" s="16" t="s">
        <v>110</v>
      </c>
      <c r="E77" s="9" t="s">
        <v>19</v>
      </c>
      <c r="F77" s="10">
        <v>4</v>
      </c>
      <c r="G77" s="17"/>
      <c r="H77" s="12"/>
      <c r="I77" s="13">
        <v>68</v>
      </c>
      <c r="J77" s="13">
        <v>4</v>
      </c>
    </row>
    <row r="78" spans="1:10" ht="42" customHeight="1" x14ac:dyDescent="0.15">
      <c r="A78" s="14"/>
      <c r="B78" s="15"/>
      <c r="C78" s="15"/>
      <c r="D78" s="16" t="s">
        <v>42</v>
      </c>
      <c r="E78" s="9" t="s">
        <v>13</v>
      </c>
      <c r="F78" s="10">
        <v>1</v>
      </c>
      <c r="G78" s="11">
        <f>+G79+G80+G81+G82+G83+G84+G85+G86+G87+G88+G89+G90</f>
        <v>0</v>
      </c>
      <c r="H78" s="12"/>
      <c r="I78" s="13">
        <v>69</v>
      </c>
      <c r="J78" s="13">
        <v>4</v>
      </c>
    </row>
    <row r="79" spans="1:10" ht="42" customHeight="1" x14ac:dyDescent="0.15">
      <c r="A79" s="14"/>
      <c r="B79" s="15"/>
      <c r="C79" s="15"/>
      <c r="D79" s="16" t="s">
        <v>43</v>
      </c>
      <c r="E79" s="9" t="s">
        <v>44</v>
      </c>
      <c r="F79" s="10">
        <v>5</v>
      </c>
      <c r="G79" s="17"/>
      <c r="H79" s="12"/>
      <c r="I79" s="13">
        <v>70</v>
      </c>
      <c r="J79" s="13">
        <v>4</v>
      </c>
    </row>
    <row r="80" spans="1:10" ht="42" customHeight="1" x14ac:dyDescent="0.15">
      <c r="A80" s="14"/>
      <c r="B80" s="15"/>
      <c r="C80" s="15"/>
      <c r="D80" s="16" t="s">
        <v>111</v>
      </c>
      <c r="E80" s="9" t="s">
        <v>17</v>
      </c>
      <c r="F80" s="10">
        <v>4.2</v>
      </c>
      <c r="G80" s="17"/>
      <c r="H80" s="12"/>
      <c r="I80" s="13">
        <v>71</v>
      </c>
      <c r="J80" s="13">
        <v>4</v>
      </c>
    </row>
    <row r="81" spans="1:10" ht="42" customHeight="1" x14ac:dyDescent="0.15">
      <c r="A81" s="14"/>
      <c r="B81" s="15"/>
      <c r="C81" s="15"/>
      <c r="D81" s="16" t="s">
        <v>112</v>
      </c>
      <c r="E81" s="9" t="s">
        <v>19</v>
      </c>
      <c r="F81" s="10">
        <v>14</v>
      </c>
      <c r="G81" s="17"/>
      <c r="H81" s="12"/>
      <c r="I81" s="13">
        <v>72</v>
      </c>
      <c r="J81" s="13">
        <v>4</v>
      </c>
    </row>
    <row r="82" spans="1:10" ht="42" customHeight="1" x14ac:dyDescent="0.15">
      <c r="A82" s="14"/>
      <c r="B82" s="15"/>
      <c r="C82" s="15"/>
      <c r="D82" s="16" t="s">
        <v>113</v>
      </c>
      <c r="E82" s="9" t="s">
        <v>19</v>
      </c>
      <c r="F82" s="10">
        <v>11.5</v>
      </c>
      <c r="G82" s="17"/>
      <c r="H82" s="12"/>
      <c r="I82" s="13">
        <v>73</v>
      </c>
      <c r="J82" s="13">
        <v>4</v>
      </c>
    </row>
    <row r="83" spans="1:10" ht="42" customHeight="1" x14ac:dyDescent="0.15">
      <c r="A83" s="14"/>
      <c r="B83" s="15"/>
      <c r="C83" s="15"/>
      <c r="D83" s="16" t="s">
        <v>18</v>
      </c>
      <c r="E83" s="9" t="s">
        <v>17</v>
      </c>
      <c r="F83" s="10">
        <v>6.3</v>
      </c>
      <c r="G83" s="17"/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15"/>
      <c r="D84" s="16" t="s">
        <v>114</v>
      </c>
      <c r="E84" s="9" t="s">
        <v>19</v>
      </c>
      <c r="F84" s="10">
        <v>23.2</v>
      </c>
      <c r="G84" s="17"/>
      <c r="H84" s="12"/>
      <c r="I84" s="13">
        <v>75</v>
      </c>
      <c r="J84" s="13">
        <v>4</v>
      </c>
    </row>
    <row r="85" spans="1:10" ht="42" customHeight="1" x14ac:dyDescent="0.15">
      <c r="A85" s="14"/>
      <c r="B85" s="15"/>
      <c r="C85" s="15"/>
      <c r="D85" s="16" t="s">
        <v>96</v>
      </c>
      <c r="E85" s="9" t="s">
        <v>17</v>
      </c>
      <c r="F85" s="10">
        <v>22.3</v>
      </c>
      <c r="G85" s="17"/>
      <c r="H85" s="12"/>
      <c r="I85" s="13">
        <v>76</v>
      </c>
      <c r="J85" s="13">
        <v>4</v>
      </c>
    </row>
    <row r="86" spans="1:10" ht="42" customHeight="1" x14ac:dyDescent="0.15">
      <c r="A86" s="14"/>
      <c r="B86" s="15"/>
      <c r="C86" s="15"/>
      <c r="D86" s="16" t="s">
        <v>34</v>
      </c>
      <c r="E86" s="9" t="s">
        <v>17</v>
      </c>
      <c r="F86" s="10">
        <v>4.5</v>
      </c>
      <c r="G86" s="17"/>
      <c r="H86" s="12"/>
      <c r="I86" s="13">
        <v>77</v>
      </c>
      <c r="J86" s="13">
        <v>4</v>
      </c>
    </row>
    <row r="87" spans="1:10" ht="42" customHeight="1" x14ac:dyDescent="0.15">
      <c r="A87" s="14"/>
      <c r="B87" s="15"/>
      <c r="C87" s="15"/>
      <c r="D87" s="16" t="s">
        <v>35</v>
      </c>
      <c r="E87" s="9" t="s">
        <v>17</v>
      </c>
      <c r="F87" s="10">
        <v>4.5</v>
      </c>
      <c r="G87" s="17"/>
      <c r="H87" s="12"/>
      <c r="I87" s="13">
        <v>78</v>
      </c>
      <c r="J87" s="13">
        <v>4</v>
      </c>
    </row>
    <row r="88" spans="1:10" ht="42" customHeight="1" x14ac:dyDescent="0.15">
      <c r="A88" s="14"/>
      <c r="B88" s="15"/>
      <c r="C88" s="15"/>
      <c r="D88" s="16" t="s">
        <v>97</v>
      </c>
      <c r="E88" s="9" t="s">
        <v>17</v>
      </c>
      <c r="F88" s="10">
        <v>4.5</v>
      </c>
      <c r="G88" s="17"/>
      <c r="H88" s="12"/>
      <c r="I88" s="13">
        <v>79</v>
      </c>
      <c r="J88" s="13">
        <v>4</v>
      </c>
    </row>
    <row r="89" spans="1:10" ht="42" customHeight="1" x14ac:dyDescent="0.15">
      <c r="A89" s="14"/>
      <c r="B89" s="15"/>
      <c r="C89" s="15"/>
      <c r="D89" s="16" t="s">
        <v>115</v>
      </c>
      <c r="E89" s="9" t="s">
        <v>17</v>
      </c>
      <c r="F89" s="10">
        <v>9.5</v>
      </c>
      <c r="G89" s="17"/>
      <c r="H89" s="12"/>
      <c r="I89" s="13">
        <v>80</v>
      </c>
      <c r="J89" s="13">
        <v>4</v>
      </c>
    </row>
    <row r="90" spans="1:10" ht="42" customHeight="1" x14ac:dyDescent="0.15">
      <c r="A90" s="14"/>
      <c r="B90" s="15"/>
      <c r="C90" s="15"/>
      <c r="D90" s="16" t="s">
        <v>116</v>
      </c>
      <c r="E90" s="9" t="s">
        <v>19</v>
      </c>
      <c r="F90" s="10">
        <v>14</v>
      </c>
      <c r="G90" s="17"/>
      <c r="H90" s="12"/>
      <c r="I90" s="13">
        <v>81</v>
      </c>
      <c r="J90" s="13">
        <v>4</v>
      </c>
    </row>
    <row r="91" spans="1:10" ht="42" customHeight="1" x14ac:dyDescent="0.15">
      <c r="A91" s="14"/>
      <c r="B91" s="15"/>
      <c r="C91" s="15"/>
      <c r="D91" s="16" t="s">
        <v>45</v>
      </c>
      <c r="E91" s="9" t="s">
        <v>13</v>
      </c>
      <c r="F91" s="10">
        <v>1</v>
      </c>
      <c r="G91" s="11">
        <f>+G92+G93+G94+G95+G96+G97+G98</f>
        <v>0</v>
      </c>
      <c r="H91" s="12"/>
      <c r="I91" s="13">
        <v>82</v>
      </c>
      <c r="J91" s="13">
        <v>4</v>
      </c>
    </row>
    <row r="92" spans="1:10" ht="42" customHeight="1" x14ac:dyDescent="0.15">
      <c r="A92" s="14"/>
      <c r="B92" s="15"/>
      <c r="C92" s="15"/>
      <c r="D92" s="16" t="s">
        <v>117</v>
      </c>
      <c r="E92" s="9" t="s">
        <v>17</v>
      </c>
      <c r="F92" s="10">
        <v>1.4</v>
      </c>
      <c r="G92" s="17"/>
      <c r="H92" s="12"/>
      <c r="I92" s="13">
        <v>83</v>
      </c>
      <c r="J92" s="13">
        <v>4</v>
      </c>
    </row>
    <row r="93" spans="1:10" ht="42" customHeight="1" x14ac:dyDescent="0.15">
      <c r="A93" s="14"/>
      <c r="B93" s="15"/>
      <c r="C93" s="15"/>
      <c r="D93" s="16" t="s">
        <v>118</v>
      </c>
      <c r="E93" s="9" t="s">
        <v>27</v>
      </c>
      <c r="F93" s="10">
        <v>9.8000000000000007</v>
      </c>
      <c r="G93" s="17"/>
      <c r="H93" s="12"/>
      <c r="I93" s="13">
        <v>84</v>
      </c>
      <c r="J93" s="13">
        <v>4</v>
      </c>
    </row>
    <row r="94" spans="1:10" ht="42" customHeight="1" x14ac:dyDescent="0.15">
      <c r="A94" s="14"/>
      <c r="B94" s="15"/>
      <c r="C94" s="15"/>
      <c r="D94" s="16" t="s">
        <v>119</v>
      </c>
      <c r="E94" s="9" t="s">
        <v>19</v>
      </c>
      <c r="F94" s="10">
        <v>300</v>
      </c>
      <c r="G94" s="17"/>
      <c r="H94" s="12"/>
      <c r="I94" s="13">
        <v>85</v>
      </c>
      <c r="J94" s="13">
        <v>4</v>
      </c>
    </row>
    <row r="95" spans="1:10" ht="55.5" customHeight="1" x14ac:dyDescent="0.15">
      <c r="A95" s="14"/>
      <c r="B95" s="15"/>
      <c r="C95" s="15"/>
      <c r="D95" s="16" t="s">
        <v>120</v>
      </c>
      <c r="E95" s="9" t="s">
        <v>17</v>
      </c>
      <c r="F95" s="10">
        <v>14.1</v>
      </c>
      <c r="G95" s="17"/>
      <c r="H95" s="12"/>
      <c r="I95" s="13">
        <v>86</v>
      </c>
      <c r="J95" s="13">
        <v>4</v>
      </c>
    </row>
    <row r="96" spans="1:10" ht="42" customHeight="1" x14ac:dyDescent="0.15">
      <c r="A96" s="14"/>
      <c r="B96" s="15"/>
      <c r="C96" s="15"/>
      <c r="D96" s="16" t="s">
        <v>46</v>
      </c>
      <c r="E96" s="9" t="s">
        <v>47</v>
      </c>
      <c r="F96" s="10">
        <v>3.3</v>
      </c>
      <c r="G96" s="17"/>
      <c r="H96" s="12"/>
      <c r="I96" s="13">
        <v>87</v>
      </c>
      <c r="J96" s="13">
        <v>4</v>
      </c>
    </row>
    <row r="97" spans="1:10" ht="42" customHeight="1" x14ac:dyDescent="0.15">
      <c r="A97" s="14"/>
      <c r="B97" s="15"/>
      <c r="C97" s="15"/>
      <c r="D97" s="16" t="s">
        <v>48</v>
      </c>
      <c r="E97" s="9" t="s">
        <v>47</v>
      </c>
      <c r="F97" s="10">
        <v>29.2</v>
      </c>
      <c r="G97" s="17"/>
      <c r="H97" s="12"/>
      <c r="I97" s="13">
        <v>88</v>
      </c>
      <c r="J97" s="13">
        <v>4</v>
      </c>
    </row>
    <row r="98" spans="1:10" ht="42" customHeight="1" x14ac:dyDescent="0.15">
      <c r="A98" s="14"/>
      <c r="B98" s="15"/>
      <c r="C98" s="15"/>
      <c r="D98" s="16" t="s">
        <v>49</v>
      </c>
      <c r="E98" s="9" t="s">
        <v>47</v>
      </c>
      <c r="F98" s="10">
        <v>0.2</v>
      </c>
      <c r="G98" s="17"/>
      <c r="H98" s="12"/>
      <c r="I98" s="13">
        <v>89</v>
      </c>
      <c r="J98" s="13">
        <v>4</v>
      </c>
    </row>
    <row r="99" spans="1:10" ht="42" customHeight="1" x14ac:dyDescent="0.15">
      <c r="A99" s="14"/>
      <c r="B99" s="15"/>
      <c r="C99" s="32" t="s">
        <v>50</v>
      </c>
      <c r="D99" s="33"/>
      <c r="E99" s="9" t="s">
        <v>13</v>
      </c>
      <c r="F99" s="10">
        <v>1</v>
      </c>
      <c r="G99" s="11">
        <f>+G100</f>
        <v>0</v>
      </c>
      <c r="H99" s="12"/>
      <c r="I99" s="13">
        <v>90</v>
      </c>
      <c r="J99" s="13">
        <v>3</v>
      </c>
    </row>
    <row r="100" spans="1:10" ht="42" customHeight="1" x14ac:dyDescent="0.15">
      <c r="A100" s="14"/>
      <c r="B100" s="15"/>
      <c r="C100" s="15"/>
      <c r="D100" s="16" t="s">
        <v>50</v>
      </c>
      <c r="E100" s="9" t="s">
        <v>13</v>
      </c>
      <c r="F100" s="10">
        <v>1</v>
      </c>
      <c r="G100" s="11">
        <f>+G101+G102+G103+G104+G105</f>
        <v>0</v>
      </c>
      <c r="H100" s="12"/>
      <c r="I100" s="13">
        <v>91</v>
      </c>
      <c r="J100" s="13">
        <v>4</v>
      </c>
    </row>
    <row r="101" spans="1:10" ht="42" customHeight="1" x14ac:dyDescent="0.15">
      <c r="A101" s="14"/>
      <c r="B101" s="15"/>
      <c r="C101" s="15"/>
      <c r="D101" s="16" t="s">
        <v>51</v>
      </c>
      <c r="E101" s="9" t="s">
        <v>19</v>
      </c>
      <c r="F101" s="10">
        <v>3.5</v>
      </c>
      <c r="G101" s="17"/>
      <c r="H101" s="12"/>
      <c r="I101" s="13">
        <v>92</v>
      </c>
      <c r="J101" s="13">
        <v>4</v>
      </c>
    </row>
    <row r="102" spans="1:10" ht="42" customHeight="1" x14ac:dyDescent="0.15">
      <c r="A102" s="14"/>
      <c r="B102" s="15"/>
      <c r="C102" s="15"/>
      <c r="D102" s="16" t="s">
        <v>52</v>
      </c>
      <c r="E102" s="9" t="s">
        <v>27</v>
      </c>
      <c r="F102" s="10">
        <v>30</v>
      </c>
      <c r="G102" s="17"/>
      <c r="H102" s="12"/>
      <c r="I102" s="13">
        <v>93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121</v>
      </c>
      <c r="E103" s="9" t="s">
        <v>53</v>
      </c>
      <c r="F103" s="10">
        <v>10</v>
      </c>
      <c r="G103" s="17"/>
      <c r="H103" s="12"/>
      <c r="I103" s="13">
        <v>94</v>
      </c>
      <c r="J103" s="13">
        <v>4</v>
      </c>
    </row>
    <row r="104" spans="1:10" ht="42" customHeight="1" x14ac:dyDescent="0.15">
      <c r="A104" s="14"/>
      <c r="B104" s="15"/>
      <c r="C104" s="15"/>
      <c r="D104" s="16" t="s">
        <v>54</v>
      </c>
      <c r="E104" s="9" t="s">
        <v>55</v>
      </c>
      <c r="F104" s="10">
        <v>1</v>
      </c>
      <c r="G104" s="17"/>
      <c r="H104" s="12"/>
      <c r="I104" s="13">
        <v>95</v>
      </c>
      <c r="J104" s="13">
        <v>4</v>
      </c>
    </row>
    <row r="105" spans="1:10" ht="42" customHeight="1" x14ac:dyDescent="0.15">
      <c r="A105" s="14"/>
      <c r="B105" s="15"/>
      <c r="C105" s="15"/>
      <c r="D105" s="16" t="s">
        <v>122</v>
      </c>
      <c r="E105" s="9" t="s">
        <v>19</v>
      </c>
      <c r="F105" s="10">
        <v>52</v>
      </c>
      <c r="G105" s="17"/>
      <c r="H105" s="12"/>
      <c r="I105" s="13">
        <v>96</v>
      </c>
      <c r="J105" s="13">
        <v>4</v>
      </c>
    </row>
    <row r="106" spans="1:10" ht="42" customHeight="1" x14ac:dyDescent="0.15">
      <c r="A106" s="14"/>
      <c r="B106" s="15"/>
      <c r="C106" s="32" t="s">
        <v>56</v>
      </c>
      <c r="D106" s="33"/>
      <c r="E106" s="9" t="s">
        <v>13</v>
      </c>
      <c r="F106" s="10">
        <v>1</v>
      </c>
      <c r="G106" s="11">
        <f>+G107+G109</f>
        <v>0</v>
      </c>
      <c r="H106" s="12"/>
      <c r="I106" s="13">
        <v>97</v>
      </c>
      <c r="J106" s="13">
        <v>3</v>
      </c>
    </row>
    <row r="107" spans="1:10" ht="42" customHeight="1" x14ac:dyDescent="0.15">
      <c r="A107" s="14"/>
      <c r="B107" s="15"/>
      <c r="C107" s="15"/>
      <c r="D107" s="16" t="s">
        <v>57</v>
      </c>
      <c r="E107" s="9" t="s">
        <v>13</v>
      </c>
      <c r="F107" s="10">
        <v>1</v>
      </c>
      <c r="G107" s="11">
        <f>+G108</f>
        <v>0</v>
      </c>
      <c r="H107" s="12"/>
      <c r="I107" s="13">
        <v>98</v>
      </c>
      <c r="J107" s="13">
        <v>4</v>
      </c>
    </row>
    <row r="108" spans="1:10" ht="42" customHeight="1" x14ac:dyDescent="0.15">
      <c r="A108" s="14"/>
      <c r="B108" s="15"/>
      <c r="C108" s="15"/>
      <c r="D108" s="16" t="s">
        <v>58</v>
      </c>
      <c r="E108" s="9" t="s">
        <v>17</v>
      </c>
      <c r="F108" s="10">
        <v>221.7</v>
      </c>
      <c r="G108" s="17"/>
      <c r="H108" s="12"/>
      <c r="I108" s="13">
        <v>99</v>
      </c>
      <c r="J108" s="13">
        <v>4</v>
      </c>
    </row>
    <row r="109" spans="1:10" ht="42" customHeight="1" x14ac:dyDescent="0.15">
      <c r="A109" s="14"/>
      <c r="B109" s="15"/>
      <c r="C109" s="15"/>
      <c r="D109" s="16" t="s">
        <v>59</v>
      </c>
      <c r="E109" s="9" t="s">
        <v>13</v>
      </c>
      <c r="F109" s="10">
        <v>1</v>
      </c>
      <c r="G109" s="11">
        <f>+G110+G111+G112+G113</f>
        <v>0</v>
      </c>
      <c r="H109" s="12"/>
      <c r="I109" s="13">
        <v>100</v>
      </c>
      <c r="J109" s="13">
        <v>4</v>
      </c>
    </row>
    <row r="110" spans="1:10" ht="42" customHeight="1" x14ac:dyDescent="0.15">
      <c r="A110" s="14"/>
      <c r="B110" s="15"/>
      <c r="C110" s="15"/>
      <c r="D110" s="16" t="s">
        <v>123</v>
      </c>
      <c r="E110" s="9" t="s">
        <v>17</v>
      </c>
      <c r="F110" s="10">
        <v>271.3</v>
      </c>
      <c r="G110" s="17"/>
      <c r="H110" s="12"/>
      <c r="I110" s="13">
        <v>101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99</v>
      </c>
      <c r="E111" s="9" t="s">
        <v>17</v>
      </c>
      <c r="F111" s="10">
        <v>271.3</v>
      </c>
      <c r="G111" s="17"/>
      <c r="H111" s="12"/>
      <c r="I111" s="13">
        <v>102</v>
      </c>
      <c r="J111" s="13">
        <v>4</v>
      </c>
    </row>
    <row r="112" spans="1:10" ht="42" customHeight="1" x14ac:dyDescent="0.15">
      <c r="A112" s="14"/>
      <c r="B112" s="15"/>
      <c r="C112" s="15"/>
      <c r="D112" s="16" t="s">
        <v>124</v>
      </c>
      <c r="E112" s="9" t="s">
        <v>17</v>
      </c>
      <c r="F112" s="10">
        <v>49.6</v>
      </c>
      <c r="G112" s="17"/>
      <c r="H112" s="12"/>
      <c r="I112" s="13">
        <v>103</v>
      </c>
      <c r="J112" s="13">
        <v>4</v>
      </c>
    </row>
    <row r="113" spans="1:10" ht="60" customHeight="1" x14ac:dyDescent="0.15">
      <c r="A113" s="14"/>
      <c r="B113" s="15"/>
      <c r="C113" s="15"/>
      <c r="D113" s="16" t="s">
        <v>125</v>
      </c>
      <c r="E113" s="9" t="s">
        <v>17</v>
      </c>
      <c r="F113" s="10">
        <v>221.7</v>
      </c>
      <c r="G113" s="17"/>
      <c r="H113" s="12"/>
      <c r="I113" s="13">
        <v>104</v>
      </c>
      <c r="J113" s="13">
        <v>4</v>
      </c>
    </row>
    <row r="114" spans="1:10" ht="42" customHeight="1" x14ac:dyDescent="0.15">
      <c r="A114" s="14"/>
      <c r="B114" s="15"/>
      <c r="C114" s="32" t="s">
        <v>60</v>
      </c>
      <c r="D114" s="33"/>
      <c r="E114" s="9" t="s">
        <v>13</v>
      </c>
      <c r="F114" s="10">
        <v>1</v>
      </c>
      <c r="G114" s="11">
        <f>+G115</f>
        <v>0</v>
      </c>
      <c r="H114" s="12"/>
      <c r="I114" s="13">
        <v>105</v>
      </c>
      <c r="J114" s="13">
        <v>3</v>
      </c>
    </row>
    <row r="115" spans="1:10" ht="42" customHeight="1" x14ac:dyDescent="0.15">
      <c r="A115" s="14"/>
      <c r="B115" s="15"/>
      <c r="C115" s="15"/>
      <c r="D115" s="16" t="s">
        <v>60</v>
      </c>
      <c r="E115" s="9" t="s">
        <v>13</v>
      </c>
      <c r="F115" s="10">
        <v>1</v>
      </c>
      <c r="G115" s="11">
        <f>+G116+G117+G118+G119</f>
        <v>0</v>
      </c>
      <c r="H115" s="12"/>
      <c r="I115" s="13">
        <v>106</v>
      </c>
      <c r="J115" s="13">
        <v>4</v>
      </c>
    </row>
    <row r="116" spans="1:10" ht="42" customHeight="1" x14ac:dyDescent="0.15">
      <c r="A116" s="14"/>
      <c r="B116" s="15"/>
      <c r="C116" s="15"/>
      <c r="D116" s="16" t="s">
        <v>126</v>
      </c>
      <c r="E116" s="9" t="s">
        <v>19</v>
      </c>
      <c r="F116" s="10">
        <v>300</v>
      </c>
      <c r="G116" s="17"/>
      <c r="H116" s="12"/>
      <c r="I116" s="13">
        <v>107</v>
      </c>
      <c r="J116" s="13">
        <v>4</v>
      </c>
    </row>
    <row r="117" spans="1:10" ht="42" customHeight="1" x14ac:dyDescent="0.15">
      <c r="A117" s="14"/>
      <c r="B117" s="15"/>
      <c r="C117" s="15"/>
      <c r="D117" s="16" t="s">
        <v>127</v>
      </c>
      <c r="E117" s="9" t="s">
        <v>19</v>
      </c>
      <c r="F117" s="10">
        <v>300</v>
      </c>
      <c r="G117" s="17"/>
      <c r="H117" s="12"/>
      <c r="I117" s="13">
        <v>108</v>
      </c>
      <c r="J117" s="13">
        <v>4</v>
      </c>
    </row>
    <row r="118" spans="1:10" ht="42" customHeight="1" x14ac:dyDescent="0.15">
      <c r="A118" s="14"/>
      <c r="B118" s="15"/>
      <c r="C118" s="15"/>
      <c r="D118" s="16" t="s">
        <v>128</v>
      </c>
      <c r="E118" s="9" t="s">
        <v>19</v>
      </c>
      <c r="F118" s="10">
        <v>300</v>
      </c>
      <c r="G118" s="17"/>
      <c r="H118" s="12"/>
      <c r="I118" s="13">
        <v>109</v>
      </c>
      <c r="J118" s="13">
        <v>4</v>
      </c>
    </row>
    <row r="119" spans="1:10" ht="42" customHeight="1" x14ac:dyDescent="0.15">
      <c r="A119" s="14"/>
      <c r="B119" s="15"/>
      <c r="C119" s="15"/>
      <c r="D119" s="16" t="s">
        <v>129</v>
      </c>
      <c r="E119" s="9" t="s">
        <v>27</v>
      </c>
      <c r="F119" s="10">
        <v>8</v>
      </c>
      <c r="G119" s="17"/>
      <c r="H119" s="12"/>
      <c r="I119" s="13">
        <v>110</v>
      </c>
      <c r="J119" s="13">
        <v>4</v>
      </c>
    </row>
    <row r="120" spans="1:10" ht="42" customHeight="1" x14ac:dyDescent="0.15">
      <c r="A120" s="14"/>
      <c r="B120" s="15"/>
      <c r="C120" s="32" t="s">
        <v>61</v>
      </c>
      <c r="D120" s="33"/>
      <c r="E120" s="9" t="s">
        <v>13</v>
      </c>
      <c r="F120" s="10">
        <v>1</v>
      </c>
      <c r="G120" s="11">
        <f>+G121</f>
        <v>0</v>
      </c>
      <c r="H120" s="12"/>
      <c r="I120" s="13">
        <v>111</v>
      </c>
      <c r="J120" s="13">
        <v>3</v>
      </c>
    </row>
    <row r="121" spans="1:10" ht="42" customHeight="1" x14ac:dyDescent="0.15">
      <c r="A121" s="14"/>
      <c r="B121" s="15"/>
      <c r="C121" s="15"/>
      <c r="D121" s="16" t="s">
        <v>62</v>
      </c>
      <c r="E121" s="9" t="s">
        <v>13</v>
      </c>
      <c r="F121" s="10">
        <v>1</v>
      </c>
      <c r="G121" s="11">
        <f>+G122+G123+G124+G125</f>
        <v>0</v>
      </c>
      <c r="H121" s="12"/>
      <c r="I121" s="13">
        <v>112</v>
      </c>
      <c r="J121" s="13">
        <v>4</v>
      </c>
    </row>
    <row r="122" spans="1:10" ht="42" customHeight="1" x14ac:dyDescent="0.15">
      <c r="A122" s="14"/>
      <c r="B122" s="15"/>
      <c r="C122" s="15"/>
      <c r="D122" s="16" t="s">
        <v>63</v>
      </c>
      <c r="E122" s="9" t="s">
        <v>22</v>
      </c>
      <c r="F122" s="10">
        <v>2</v>
      </c>
      <c r="G122" s="17"/>
      <c r="H122" s="12"/>
      <c r="I122" s="13">
        <v>113</v>
      </c>
      <c r="J122" s="13">
        <v>4</v>
      </c>
    </row>
    <row r="123" spans="1:10" ht="42" customHeight="1" x14ac:dyDescent="0.15">
      <c r="A123" s="14"/>
      <c r="B123" s="15"/>
      <c r="C123" s="15"/>
      <c r="D123" s="16" t="s">
        <v>64</v>
      </c>
      <c r="E123" s="9" t="s">
        <v>22</v>
      </c>
      <c r="F123" s="10">
        <v>1</v>
      </c>
      <c r="G123" s="17"/>
      <c r="H123" s="12"/>
      <c r="I123" s="13">
        <v>114</v>
      </c>
      <c r="J123" s="13">
        <v>4</v>
      </c>
    </row>
    <row r="124" spans="1:10" ht="42" customHeight="1" x14ac:dyDescent="0.15">
      <c r="A124" s="14"/>
      <c r="B124" s="15"/>
      <c r="C124" s="15"/>
      <c r="D124" s="16" t="s">
        <v>130</v>
      </c>
      <c r="E124" s="9" t="s">
        <v>17</v>
      </c>
      <c r="F124" s="10">
        <v>1.1000000000000001</v>
      </c>
      <c r="G124" s="17"/>
      <c r="H124" s="12"/>
      <c r="I124" s="13">
        <v>115</v>
      </c>
      <c r="J124" s="13">
        <v>4</v>
      </c>
    </row>
    <row r="125" spans="1:10" ht="42" customHeight="1" x14ac:dyDescent="0.15">
      <c r="A125" s="14"/>
      <c r="B125" s="15"/>
      <c r="C125" s="15"/>
      <c r="D125" s="16" t="s">
        <v>65</v>
      </c>
      <c r="E125" s="9" t="s">
        <v>47</v>
      </c>
      <c r="F125" s="10">
        <v>0.8</v>
      </c>
      <c r="G125" s="17"/>
      <c r="H125" s="12"/>
      <c r="I125" s="13">
        <v>116</v>
      </c>
      <c r="J125" s="13">
        <v>4</v>
      </c>
    </row>
    <row r="126" spans="1:10" ht="42" customHeight="1" x14ac:dyDescent="0.15">
      <c r="A126" s="31" t="s">
        <v>66</v>
      </c>
      <c r="B126" s="32"/>
      <c r="C126" s="32"/>
      <c r="D126" s="33"/>
      <c r="E126" s="9" t="s">
        <v>13</v>
      </c>
      <c r="F126" s="10">
        <v>1</v>
      </c>
      <c r="G126" s="11">
        <f>+G127+G135</f>
        <v>0</v>
      </c>
      <c r="H126" s="12"/>
      <c r="I126" s="13">
        <v>117</v>
      </c>
      <c r="J126" s="13"/>
    </row>
    <row r="127" spans="1:10" ht="42" customHeight="1" x14ac:dyDescent="0.15">
      <c r="A127" s="31" t="s">
        <v>67</v>
      </c>
      <c r="B127" s="32"/>
      <c r="C127" s="32"/>
      <c r="D127" s="33"/>
      <c r="E127" s="9" t="s">
        <v>13</v>
      </c>
      <c r="F127" s="10">
        <v>1</v>
      </c>
      <c r="G127" s="11">
        <f>+G128+G129</f>
        <v>0</v>
      </c>
      <c r="H127" s="12"/>
      <c r="I127" s="13">
        <v>118</v>
      </c>
      <c r="J127" s="13">
        <v>200</v>
      </c>
    </row>
    <row r="128" spans="1:10" ht="42" customHeight="1" x14ac:dyDescent="0.15">
      <c r="A128" s="31" t="s">
        <v>68</v>
      </c>
      <c r="B128" s="32"/>
      <c r="C128" s="32"/>
      <c r="D128" s="33"/>
      <c r="E128" s="9" t="s">
        <v>13</v>
      </c>
      <c r="F128" s="10">
        <v>1</v>
      </c>
      <c r="G128" s="17"/>
      <c r="H128" s="12"/>
      <c r="I128" s="13">
        <v>119</v>
      </c>
      <c r="J128" s="13"/>
    </row>
    <row r="129" spans="1:10" ht="42" customHeight="1" x14ac:dyDescent="0.15">
      <c r="A129" s="31" t="s">
        <v>69</v>
      </c>
      <c r="B129" s="32"/>
      <c r="C129" s="32"/>
      <c r="D129" s="33"/>
      <c r="E129" s="9" t="s">
        <v>13</v>
      </c>
      <c r="F129" s="10">
        <v>1</v>
      </c>
      <c r="G129" s="11">
        <f>+G130</f>
        <v>0</v>
      </c>
      <c r="H129" s="12"/>
      <c r="I129" s="13">
        <v>120</v>
      </c>
      <c r="J129" s="13">
        <v>1</v>
      </c>
    </row>
    <row r="130" spans="1:10" ht="42" customHeight="1" x14ac:dyDescent="0.15">
      <c r="A130" s="14"/>
      <c r="B130" s="32" t="s">
        <v>69</v>
      </c>
      <c r="C130" s="32"/>
      <c r="D130" s="33"/>
      <c r="E130" s="9" t="s">
        <v>13</v>
      </c>
      <c r="F130" s="10">
        <v>1</v>
      </c>
      <c r="G130" s="11">
        <f>+G131</f>
        <v>0</v>
      </c>
      <c r="H130" s="12"/>
      <c r="I130" s="13">
        <v>121</v>
      </c>
      <c r="J130" s="13">
        <v>2</v>
      </c>
    </row>
    <row r="131" spans="1:10" ht="42" customHeight="1" x14ac:dyDescent="0.15">
      <c r="A131" s="14"/>
      <c r="B131" s="15"/>
      <c r="C131" s="32" t="s">
        <v>69</v>
      </c>
      <c r="D131" s="33"/>
      <c r="E131" s="9" t="s">
        <v>13</v>
      </c>
      <c r="F131" s="10">
        <v>1</v>
      </c>
      <c r="G131" s="11">
        <f>+G132</f>
        <v>0</v>
      </c>
      <c r="H131" s="12"/>
      <c r="I131" s="13">
        <v>122</v>
      </c>
      <c r="J131" s="13">
        <v>3</v>
      </c>
    </row>
    <row r="132" spans="1:10" ht="42" customHeight="1" x14ac:dyDescent="0.15">
      <c r="A132" s="14"/>
      <c r="B132" s="15"/>
      <c r="C132" s="15"/>
      <c r="D132" s="16" t="s">
        <v>69</v>
      </c>
      <c r="E132" s="9" t="s">
        <v>13</v>
      </c>
      <c r="F132" s="10">
        <v>1</v>
      </c>
      <c r="G132" s="11">
        <f>+G133+G134</f>
        <v>0</v>
      </c>
      <c r="H132" s="12"/>
      <c r="I132" s="13">
        <v>123</v>
      </c>
      <c r="J132" s="13">
        <v>4</v>
      </c>
    </row>
    <row r="133" spans="1:10" ht="42" customHeight="1" x14ac:dyDescent="0.15">
      <c r="A133" s="14"/>
      <c r="B133" s="15"/>
      <c r="C133" s="15"/>
      <c r="D133" s="16" t="s">
        <v>70</v>
      </c>
      <c r="E133" s="9" t="s">
        <v>71</v>
      </c>
      <c r="F133" s="10">
        <v>1</v>
      </c>
      <c r="G133" s="17"/>
      <c r="H133" s="12"/>
      <c r="I133" s="13">
        <v>124</v>
      </c>
      <c r="J133" s="13">
        <v>4</v>
      </c>
    </row>
    <row r="134" spans="1:10" ht="42" customHeight="1" x14ac:dyDescent="0.15">
      <c r="A134" s="14"/>
      <c r="B134" s="15"/>
      <c r="C134" s="15"/>
      <c r="D134" s="16" t="s">
        <v>72</v>
      </c>
      <c r="E134" s="9" t="s">
        <v>13</v>
      </c>
      <c r="F134" s="10">
        <v>1</v>
      </c>
      <c r="G134" s="17"/>
      <c r="H134" s="12"/>
      <c r="I134" s="13">
        <v>125</v>
      </c>
      <c r="J134" s="13">
        <v>4</v>
      </c>
    </row>
    <row r="135" spans="1:10" ht="42" customHeight="1" x14ac:dyDescent="0.15">
      <c r="A135" s="31" t="s">
        <v>73</v>
      </c>
      <c r="B135" s="32"/>
      <c r="C135" s="32"/>
      <c r="D135" s="33"/>
      <c r="E135" s="9" t="s">
        <v>13</v>
      </c>
      <c r="F135" s="10">
        <v>1</v>
      </c>
      <c r="G135" s="11">
        <f>+G136</f>
        <v>0</v>
      </c>
      <c r="H135" s="12"/>
      <c r="I135" s="13">
        <v>126</v>
      </c>
      <c r="J135" s="13">
        <v>210</v>
      </c>
    </row>
    <row r="136" spans="1:10" ht="42" customHeight="1" x14ac:dyDescent="0.15">
      <c r="A136" s="31" t="s">
        <v>74</v>
      </c>
      <c r="B136" s="32"/>
      <c r="C136" s="32"/>
      <c r="D136" s="33"/>
      <c r="E136" s="9" t="s">
        <v>13</v>
      </c>
      <c r="F136" s="10">
        <v>1</v>
      </c>
      <c r="G136" s="17"/>
      <c r="H136" s="12"/>
      <c r="I136" s="13">
        <v>127</v>
      </c>
      <c r="J136" s="13"/>
    </row>
    <row r="137" spans="1:10" ht="42" customHeight="1" x14ac:dyDescent="0.15">
      <c r="A137" s="31" t="s">
        <v>75</v>
      </c>
      <c r="B137" s="32"/>
      <c r="C137" s="32"/>
      <c r="D137" s="33"/>
      <c r="E137" s="9" t="s">
        <v>13</v>
      </c>
      <c r="F137" s="10">
        <v>1</v>
      </c>
      <c r="G137" s="17"/>
      <c r="H137" s="12"/>
      <c r="I137" s="13">
        <v>128</v>
      </c>
      <c r="J137" s="13">
        <v>220</v>
      </c>
    </row>
    <row r="138" spans="1:10" ht="42" customHeight="1" x14ac:dyDescent="0.15">
      <c r="A138" s="31" t="s">
        <v>76</v>
      </c>
      <c r="B138" s="32"/>
      <c r="C138" s="32"/>
      <c r="D138" s="33"/>
      <c r="E138" s="9" t="s">
        <v>13</v>
      </c>
      <c r="F138" s="10">
        <v>1</v>
      </c>
      <c r="G138" s="11">
        <f>+G139</f>
        <v>0</v>
      </c>
      <c r="H138" s="12"/>
      <c r="I138" s="13">
        <v>129</v>
      </c>
      <c r="J138" s="13">
        <v>1</v>
      </c>
    </row>
    <row r="139" spans="1:10" ht="42" customHeight="1" x14ac:dyDescent="0.15">
      <c r="A139" s="14"/>
      <c r="B139" s="32" t="s">
        <v>77</v>
      </c>
      <c r="C139" s="32"/>
      <c r="D139" s="33"/>
      <c r="E139" s="9" t="s">
        <v>13</v>
      </c>
      <c r="F139" s="10">
        <v>1</v>
      </c>
      <c r="G139" s="11">
        <f>+G140</f>
        <v>0</v>
      </c>
      <c r="H139" s="12"/>
      <c r="I139" s="13">
        <v>130</v>
      </c>
      <c r="J139" s="13">
        <v>2</v>
      </c>
    </row>
    <row r="140" spans="1:10" ht="42" customHeight="1" x14ac:dyDescent="0.15">
      <c r="A140" s="14"/>
      <c r="B140" s="15"/>
      <c r="C140" s="32" t="s">
        <v>77</v>
      </c>
      <c r="D140" s="33"/>
      <c r="E140" s="9" t="s">
        <v>13</v>
      </c>
      <c r="F140" s="10">
        <v>1</v>
      </c>
      <c r="G140" s="11">
        <f>+G141</f>
        <v>0</v>
      </c>
      <c r="H140" s="12"/>
      <c r="I140" s="13">
        <v>131</v>
      </c>
      <c r="J140" s="13">
        <v>3</v>
      </c>
    </row>
    <row r="141" spans="1:10" ht="42" customHeight="1" x14ac:dyDescent="0.15">
      <c r="A141" s="14"/>
      <c r="B141" s="15"/>
      <c r="C141" s="15"/>
      <c r="D141" s="16" t="s">
        <v>77</v>
      </c>
      <c r="E141" s="9" t="s">
        <v>13</v>
      </c>
      <c r="F141" s="10">
        <v>1</v>
      </c>
      <c r="G141" s="11">
        <f>+G142</f>
        <v>0</v>
      </c>
      <c r="H141" s="12"/>
      <c r="I141" s="13">
        <v>132</v>
      </c>
      <c r="J141" s="13">
        <v>4</v>
      </c>
    </row>
    <row r="142" spans="1:10" ht="75" customHeight="1" x14ac:dyDescent="0.15">
      <c r="A142" s="14"/>
      <c r="B142" s="15"/>
      <c r="C142" s="15"/>
      <c r="D142" s="16" t="s">
        <v>78</v>
      </c>
      <c r="E142" s="9" t="s">
        <v>13</v>
      </c>
      <c r="F142" s="10">
        <v>1</v>
      </c>
      <c r="G142" s="17"/>
      <c r="H142" s="12"/>
      <c r="I142" s="13">
        <v>133</v>
      </c>
      <c r="J142" s="13">
        <v>4</v>
      </c>
    </row>
    <row r="143" spans="1:10" ht="42" customHeight="1" x14ac:dyDescent="0.15">
      <c r="A143" s="31" t="s">
        <v>79</v>
      </c>
      <c r="B143" s="32"/>
      <c r="C143" s="32"/>
      <c r="D143" s="33"/>
      <c r="E143" s="9" t="s">
        <v>13</v>
      </c>
      <c r="F143" s="10">
        <v>1</v>
      </c>
      <c r="G143" s="11">
        <f>+G10+G137+G138</f>
        <v>0</v>
      </c>
      <c r="H143" s="12"/>
      <c r="I143" s="13">
        <v>134</v>
      </c>
      <c r="J143" s="13">
        <v>30</v>
      </c>
    </row>
    <row r="144" spans="1:10" ht="42" customHeight="1" x14ac:dyDescent="0.15">
      <c r="A144" s="22" t="s">
        <v>80</v>
      </c>
      <c r="B144" s="23"/>
      <c r="C144" s="23"/>
      <c r="D144" s="24"/>
      <c r="E144" s="18" t="s">
        <v>81</v>
      </c>
      <c r="F144" s="19" t="s">
        <v>81</v>
      </c>
      <c r="G144" s="20">
        <f>G143</f>
        <v>0</v>
      </c>
      <c r="I144" s="21">
        <v>135</v>
      </c>
      <c r="J144" s="21">
        <v>90</v>
      </c>
    </row>
    <row r="145" ht="42" customHeight="1" x14ac:dyDescent="0.15"/>
    <row r="146" ht="42" customHeight="1" x14ac:dyDescent="0.15"/>
  </sheetData>
  <sheetProtection algorithmName="SHA-512" hashValue="uHaDMc+k/enb3QNembG/qPgb7BNb8YP4S6GS9d4LUrG+0HGTDP4HdYCAG5rnweCC/6SGKIW/1pIRHvEbzKqXog==" saltValue="TPQLlqHWwNrzAaAXkST2ow==" spinCount="100000" sheet="1" objects="1" scenarios="1"/>
  <mergeCells count="31">
    <mergeCell ref="A137:D137"/>
    <mergeCell ref="A138:D138"/>
    <mergeCell ref="B139:D139"/>
    <mergeCell ref="C140:D140"/>
    <mergeCell ref="A143:D143"/>
    <mergeCell ref="A129:D129"/>
    <mergeCell ref="B130:D130"/>
    <mergeCell ref="C131:D131"/>
    <mergeCell ref="A135:D135"/>
    <mergeCell ref="A136:D136"/>
    <mergeCell ref="C114:D114"/>
    <mergeCell ref="C120:D120"/>
    <mergeCell ref="A126:D126"/>
    <mergeCell ref="A127:D127"/>
    <mergeCell ref="A128:D128"/>
    <mergeCell ref="A144:D144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37:D37"/>
    <mergeCell ref="C64:D64"/>
    <mergeCell ref="C99:D99"/>
    <mergeCell ref="C106:D106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urashima kaito</cp:lastModifiedBy>
  <cp:lastPrinted>2026-01-08T09:10:17Z</cp:lastPrinted>
  <dcterms:created xsi:type="dcterms:W3CDTF">2014-01-09T08:55:00Z</dcterms:created>
  <dcterms:modified xsi:type="dcterms:W3CDTF">2026-01-08T10:46:53Z</dcterms:modified>
</cp:coreProperties>
</file>